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Org_EG\EG_Leitung\Neu_ab_1.3.15\V_06_PM_F+B\25 Bestell-Formulare Upload\Formulare für Köln\"/>
    </mc:Choice>
  </mc:AlternateContent>
  <xr:revisionPtr revIDLastSave="0" documentId="13_ncr:1_{477F2ADC-A74D-445A-8365-66D56FE5C7F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inal" sheetId="2" r:id="rId1"/>
  </sheets>
  <definedNames>
    <definedName name="_xlnm.Print_Area" localSheetId="0">Final!$A$1:$K$81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2" l="1"/>
  <c r="I71" i="2"/>
  <c r="G29" i="2"/>
  <c r="G30" i="2"/>
  <c r="G31" i="2"/>
  <c r="G32" i="2"/>
  <c r="G28" i="2"/>
  <c r="G26" i="2"/>
  <c r="G25" i="2"/>
  <c r="G20" i="2"/>
  <c r="G21" i="2"/>
  <c r="G22" i="2"/>
  <c r="G23" i="2"/>
  <c r="G18" i="2"/>
  <c r="G19" i="2" l="1"/>
  <c r="H58" i="2"/>
  <c r="I58" i="2"/>
  <c r="H22" i="2"/>
  <c r="H23" i="2"/>
  <c r="I22" i="2"/>
  <c r="I23" i="2"/>
  <c r="I21" i="2" l="1"/>
  <c r="H21" i="2"/>
  <c r="I19" i="2"/>
  <c r="H19" i="2"/>
  <c r="I20" i="2"/>
  <c r="I25" i="2"/>
  <c r="I26" i="2"/>
  <c r="I37" i="2"/>
  <c r="I42" i="2"/>
  <c r="I54" i="2"/>
  <c r="I60" i="2"/>
  <c r="I61" i="2"/>
  <c r="I62" i="2"/>
  <c r="I18" i="2"/>
  <c r="H20" i="2"/>
  <c r="H25" i="2"/>
  <c r="H26" i="2"/>
  <c r="H28" i="2"/>
  <c r="H29" i="2"/>
  <c r="H30" i="2"/>
  <c r="H31" i="2"/>
  <c r="H32" i="2"/>
  <c r="H34" i="2"/>
  <c r="H35" i="2"/>
  <c r="H36" i="2"/>
  <c r="H37" i="2"/>
  <c r="H39" i="2"/>
  <c r="H40" i="2"/>
  <c r="H41" i="2"/>
  <c r="H42" i="2"/>
  <c r="H45" i="2"/>
  <c r="H47" i="2"/>
  <c r="H48" i="2"/>
  <c r="H49" i="2"/>
  <c r="H50" i="2"/>
  <c r="H51" i="2"/>
  <c r="H52" i="2"/>
  <c r="H53" i="2"/>
  <c r="H54" i="2"/>
  <c r="H55" i="2"/>
  <c r="H56" i="2"/>
  <c r="H57" i="2"/>
  <c r="H60" i="2"/>
  <c r="H61" i="2"/>
  <c r="H62" i="2"/>
  <c r="H18" i="2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G55" i="2"/>
  <c r="I55" i="2" s="1"/>
  <c r="G56" i="2"/>
  <c r="I56" i="2" s="1"/>
  <c r="G57" i="2"/>
  <c r="I57" i="2" s="1"/>
  <c r="G47" i="2"/>
  <c r="I47" i="2" s="1"/>
  <c r="G45" i="2"/>
  <c r="I45" i="2" s="1"/>
  <c r="G40" i="2"/>
  <c r="I40" i="2" s="1"/>
  <c r="G41" i="2"/>
  <c r="I41" i="2" s="1"/>
  <c r="G39" i="2"/>
  <c r="I39" i="2" s="1"/>
  <c r="G35" i="2"/>
  <c r="I35" i="2" s="1"/>
  <c r="G36" i="2"/>
  <c r="I36" i="2" s="1"/>
  <c r="G37" i="2"/>
  <c r="G34" i="2"/>
  <c r="I34" i="2" s="1"/>
  <c r="I29" i="2"/>
  <c r="I30" i="2"/>
  <c r="I31" i="2"/>
  <c r="I32" i="2"/>
  <c r="I28" i="2"/>
</calcChain>
</file>

<file path=xl/sharedStrings.xml><?xml version="1.0" encoding="utf-8"?>
<sst xmlns="http://schemas.openxmlformats.org/spreadsheetml/2006/main" count="73" uniqueCount="73">
  <si>
    <t>Tel.-Nr.</t>
  </si>
  <si>
    <t>Ort der Bewirtung</t>
  </si>
  <si>
    <t>Uhrzeit (von - bis)</t>
  </si>
  <si>
    <t>Tag der Bewirtung</t>
  </si>
  <si>
    <t>Personenanzahl</t>
  </si>
  <si>
    <t>Anzahl</t>
  </si>
  <si>
    <t>Artikel</t>
  </si>
  <si>
    <t>Obstkorb | groß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</si>
  <si>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</si>
  <si>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</si>
  <si>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</si>
  <si>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Bemerkungen</t>
  </si>
  <si>
    <t>Summe brutto</t>
  </si>
  <si>
    <t>Sie haben Fragen zu Allergenen und Zusatzstoffen! Dann sprechen sie uns an.</t>
  </si>
  <si>
    <t>Ort</t>
  </si>
  <si>
    <t>Datum</t>
  </si>
  <si>
    <t>Unterschrift</t>
  </si>
  <si>
    <t>PLU</t>
  </si>
  <si>
    <t>Gesamtpreis
 brutto</t>
  </si>
  <si>
    <t>Standort Köln</t>
  </si>
  <si>
    <t>Eindeckpauschale pro Person</t>
  </si>
  <si>
    <r>
      <t xml:space="preserve">Leihgeschirr und Besteck pro Teil </t>
    </r>
    <r>
      <rPr>
        <b/>
        <sz val="16"/>
        <color rgb="FFFF0000"/>
        <rFont val="Arial"/>
        <family val="2"/>
      </rPr>
      <t>(enfällt bei Bestellung von Speisen)</t>
    </r>
  </si>
  <si>
    <r>
      <t xml:space="preserve">Lieferkosten </t>
    </r>
    <r>
      <rPr>
        <b/>
        <sz val="16"/>
        <color rgb="FFFF0000"/>
        <rFont val="Arial"/>
        <family val="2"/>
      </rPr>
      <t>(beinhaltet auch das abholen)</t>
    </r>
  </si>
  <si>
    <t xml:space="preserve">Ihre Ansprechpartner: </t>
  </si>
  <si>
    <t>Bewirtungsauftrag - Besprechungsservice</t>
  </si>
  <si>
    <t>1/2 belegte Brötchen Kat. I (Wurst- und Käseaufschnitt)</t>
  </si>
  <si>
    <t>Obstsalat im Glas | groß</t>
  </si>
  <si>
    <t>Joghurt im Glas | groß</t>
  </si>
  <si>
    <r>
      <t xml:space="preserve">Joghurt im Glas | </t>
    </r>
    <r>
      <rPr>
        <b/>
        <sz val="16"/>
        <rFont val="Arial"/>
        <family val="2"/>
      </rPr>
      <t>klein</t>
    </r>
  </si>
  <si>
    <r>
      <t xml:space="preserve">Obstkorb | </t>
    </r>
    <r>
      <rPr>
        <b/>
        <sz val="16"/>
        <rFont val="Arial"/>
        <family val="2"/>
      </rPr>
      <t>klein</t>
    </r>
  </si>
  <si>
    <r>
      <t xml:space="preserve">Obstsalat im Glas | </t>
    </r>
    <r>
      <rPr>
        <b/>
        <sz val="16"/>
        <rFont val="Arial"/>
        <family val="2"/>
      </rPr>
      <t>klein</t>
    </r>
  </si>
  <si>
    <t>Pauschale Halbtags Speisen</t>
  </si>
  <si>
    <t xml:space="preserve">Pauschale Ganztags Speisen </t>
  </si>
  <si>
    <t xml:space="preserve">belegte Handschnitten | Kat. I (Wurst- und Käseaufschnitt) </t>
  </si>
  <si>
    <t>1/2 belegte Brötchen Kat. II (Brie, Serranoschinken, Mailänder Salami)</t>
  </si>
  <si>
    <t xml:space="preserve">belegte Handschnitten | Kat. II ( Brie | Serranoschinken | Mailänder Salami ) </t>
  </si>
  <si>
    <t>Bircher Müsli mit Topping | groß</t>
  </si>
  <si>
    <r>
      <t xml:space="preserve">Bircher Müsli mit Topping | </t>
    </r>
    <r>
      <rPr>
        <b/>
        <sz val="16"/>
        <rFont val="Arial"/>
        <family val="2"/>
      </rPr>
      <t>klein</t>
    </r>
  </si>
  <si>
    <t>Dominik Krause | dominik.krause@ergo.de | 0174 130 69 01</t>
  </si>
  <si>
    <t>Besteller/Unternehmen</t>
  </si>
  <si>
    <r>
      <t xml:space="preserve">Kuchen | </t>
    </r>
    <r>
      <rPr>
        <b/>
        <sz val="16"/>
        <rFont val="Arial"/>
        <family val="2"/>
      </rPr>
      <t>homemade</t>
    </r>
    <r>
      <rPr>
        <sz val="16"/>
        <rFont val="Arial"/>
        <family val="2"/>
      </rPr>
      <t xml:space="preserve"> | rund | 28cm | </t>
    </r>
    <r>
      <rPr>
        <b/>
        <sz val="16"/>
        <rFont val="Arial"/>
        <family val="2"/>
      </rPr>
      <t>nach Absprache</t>
    </r>
    <r>
      <rPr>
        <sz val="16"/>
        <rFont val="Arial"/>
        <family val="2"/>
      </rPr>
      <t xml:space="preserve"> &amp; Verfügbarkeit </t>
    </r>
  </si>
  <si>
    <t xml:space="preserve">Lunchbags </t>
  </si>
  <si>
    <t>Laugenbrezel / Stk.</t>
  </si>
  <si>
    <t>Butterbrezel / Stk.</t>
  </si>
  <si>
    <t>Mini-Croissant / Stk.</t>
  </si>
  <si>
    <r>
      <t xml:space="preserve">Bitte reichen Sie diesen Bewirtungsauftrag </t>
    </r>
    <r>
      <rPr>
        <b/>
        <u/>
        <sz val="16"/>
        <color rgb="FFFF0000"/>
        <rFont val="Arial"/>
        <family val="2"/>
      </rPr>
      <t>mindestens</t>
    </r>
    <r>
      <rPr>
        <b/>
        <sz val="16"/>
        <color rgb="FFFF0000"/>
        <rFont val="Arial"/>
        <family val="2"/>
      </rPr>
      <t xml:space="preserve"> 48 Stunden vorher ein.</t>
    </r>
  </si>
  <si>
    <t>Corny BIG Riegel (Schoko | Erdbeer-Joghurt )</t>
  </si>
  <si>
    <t>11327 | 10542</t>
  </si>
  <si>
    <t xml:space="preserve">Kiste Mineralwasser: Selters: Still 0,5 l (20 Fl.)
</t>
  </si>
  <si>
    <t xml:space="preserve">Kiste Mineralwasser: Selters: Medium 0,5 l (20 Fl.)
</t>
  </si>
  <si>
    <t xml:space="preserve">Kiste Mineralwasser: Selters: Still 0,75 l (12 Fl.)
</t>
  </si>
  <si>
    <t>Kiste Mineralwasser: Selters: Medium 0,75 l (12 Fl.)</t>
  </si>
  <si>
    <t>Einzelpreis netto</t>
  </si>
  <si>
    <t>brutto</t>
  </si>
  <si>
    <t>Pauschale Halbtags Kaltgetränke | Apfelschorle &amp; Wasser</t>
  </si>
  <si>
    <t>Pauschale Halbtags Kalt &amp; Heiß</t>
  </si>
  <si>
    <t>Konferenzgebäck 400g</t>
  </si>
  <si>
    <t>Auf Anfrage</t>
  </si>
  <si>
    <t>Kuchenstück | gemischt</t>
  </si>
  <si>
    <t>Stand 07.01.2026</t>
  </si>
  <si>
    <t>Mwst</t>
  </si>
  <si>
    <t>Gesamtpreis
 netto</t>
  </si>
  <si>
    <t>Summe netto</t>
  </si>
  <si>
    <t>Christoph Versteyl |  christoph.versteyl@ergo.de | 0173 3683453</t>
  </si>
  <si>
    <t>Pauschale Ganztags Kaltgetränke | Apfelschorle &amp; Wasser</t>
  </si>
  <si>
    <t>Pauschale Ganztags Kalt &amp; Heiß</t>
  </si>
  <si>
    <t>Kaffee 1l</t>
  </si>
  <si>
    <t>Teeauswahl 1l</t>
  </si>
  <si>
    <t>Smoothie | saisonales Obst | 0,25l</t>
  </si>
  <si>
    <t>Brainfood | Nüsse</t>
  </si>
  <si>
    <t xml:space="preserve">Bitte nach der Veranstaltung für die Übergabe den Service kontaktieren! Tel. 0172 - 4147569 </t>
  </si>
  <si>
    <t>Bei Veranstaltungsende nach 14:30 Uhr, bitte eine E-Mail an 	e-service-raumbuchungen-koeln-gruppenpostfach@ergo.de senden.</t>
  </si>
  <si>
    <t>Rechnungsadresse bitte angeben. Privatanschrift und Privat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</si>
</sst>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31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sz val="11"/>
      <color theme="2" tint="-0.749992370372631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b/>
      <sz val="14"/>
      <color rgb="FF800000"/>
      <name val="Arial"/>
      <family val="2"/>
    </font>
    <font>
      <b/>
      <sz val="16"/>
      <color rgb="FF800000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4"/>
      <color indexed="63"/>
      <name val="Arial"/>
      <family val="2"/>
    </font>
    <font>
      <b/>
      <sz val="22"/>
      <color rgb="FF800000"/>
      <name val="Arial"/>
      <family val="2"/>
    </font>
    <font>
      <b/>
      <sz val="14"/>
      <color theme="1" tint="0.14999847407452621"/>
      <name val="Arial"/>
      <family val="2"/>
    </font>
    <font>
      <b/>
      <u/>
      <sz val="16"/>
      <color rgb="FFFF0000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64">
    <xf numFmtId="0" fontId="0" fillId="0" borderId="0" xfId="0"/>
    <xf numFmtId="0" fontId="7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vertical="top"/>
    </xf>
    <xf numFmtId="0" fontId="6" fillId="0" borderId="0" xfId="1" applyFont="1" applyBorder="1" applyProtection="1"/>
    <xf numFmtId="0" fontId="2" fillId="0" borderId="0" xfId="1" applyFont="1" applyBorder="1" applyProtection="1"/>
    <xf numFmtId="0" fontId="10" fillId="0" borderId="0" xfId="1" applyFont="1" applyBorder="1" applyProtection="1"/>
    <xf numFmtId="0" fontId="11" fillId="0" borderId="0" xfId="1" applyFont="1" applyBorder="1" applyProtection="1"/>
    <xf numFmtId="14" fontId="5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0" fillId="0" borderId="0" xfId="1" applyFont="1" applyBorder="1" applyAlignment="1" applyProtection="1"/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horizontal="left" vertical="top" wrapText="1"/>
    </xf>
    <xf numFmtId="0" fontId="8" fillId="0" borderId="0" xfId="1" applyFont="1" applyBorder="1" applyAlignment="1" applyProtection="1"/>
    <xf numFmtId="0" fontId="7" fillId="0" borderId="0" xfId="1" applyFont="1" applyFill="1" applyBorder="1" applyAlignment="1" applyProtection="1">
      <alignment wrapText="1"/>
    </xf>
    <xf numFmtId="0" fontId="7" fillId="3" borderId="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13" fillId="0" borderId="0" xfId="1" applyFont="1" applyBorder="1" applyAlignment="1" applyProtection="1">
      <alignment horizontal="left"/>
    </xf>
    <xf numFmtId="0" fontId="13" fillId="0" borderId="0" xfId="1" applyFont="1" applyBorder="1" applyAlignment="1" applyProtection="1"/>
    <xf numFmtId="0" fontId="4" fillId="0" borderId="0" xfId="1" applyFont="1" applyFill="1" applyBorder="1" applyAlignment="1" applyProtection="1">
      <alignment horizontal="right" vertical="center"/>
    </xf>
    <xf numFmtId="0" fontId="17" fillId="0" borderId="4" xfId="1" applyFont="1" applyFill="1" applyBorder="1" applyAlignment="1" applyProtection="1">
      <alignment horizontal="center" vertical="center"/>
    </xf>
    <xf numFmtId="0" fontId="18" fillId="3" borderId="1" xfId="1" applyFont="1" applyFill="1" applyBorder="1" applyAlignment="1" applyProtection="1">
      <alignment horizontal="center" vertical="center"/>
      <protection locked="0"/>
    </xf>
    <xf numFmtId="0" fontId="18" fillId="0" borderId="1" xfId="1" applyFont="1" applyFill="1" applyBorder="1" applyAlignment="1" applyProtection="1">
      <alignment horizontal="right" vertical="top"/>
    </xf>
    <xf numFmtId="0" fontId="18" fillId="0" borderId="1" xfId="1" applyFont="1" applyFill="1" applyBorder="1" applyAlignment="1" applyProtection="1">
      <alignment horizontal="right" vertical="center"/>
    </xf>
    <xf numFmtId="0" fontId="18" fillId="0" borderId="1" xfId="1" applyFont="1" applyFill="1" applyBorder="1" applyAlignment="1" applyProtection="1">
      <alignment vertical="center"/>
    </xf>
    <xf numFmtId="0" fontId="18" fillId="0" borderId="3" xfId="1" applyFont="1" applyFill="1" applyBorder="1" applyAlignment="1" applyProtection="1">
      <alignment vertical="center"/>
    </xf>
    <xf numFmtId="0" fontId="18" fillId="0" borderId="5" xfId="1" applyFont="1" applyFill="1" applyBorder="1" applyAlignment="1" applyProtection="1">
      <alignment vertical="center"/>
    </xf>
    <xf numFmtId="0" fontId="18" fillId="0" borderId="9" xfId="1" applyFont="1" applyFill="1" applyBorder="1" applyAlignment="1" applyProtection="1">
      <alignment vertical="center"/>
    </xf>
    <xf numFmtId="0" fontId="18" fillId="3" borderId="5" xfId="1" applyFont="1" applyFill="1" applyBorder="1" applyAlignment="1" applyProtection="1">
      <alignment vertical="center"/>
    </xf>
    <xf numFmtId="0" fontId="18" fillId="3" borderId="9" xfId="1" applyFont="1" applyFill="1" applyBorder="1" applyAlignment="1" applyProtection="1">
      <alignment vertical="center"/>
    </xf>
    <xf numFmtId="0" fontId="18" fillId="3" borderId="1" xfId="1" applyFont="1" applyFill="1" applyBorder="1" applyAlignment="1" applyProtection="1">
      <alignment horizontal="right" vertical="center"/>
    </xf>
    <xf numFmtId="0" fontId="18" fillId="0" borderId="2" xfId="1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vertical="center"/>
    </xf>
    <xf numFmtId="49" fontId="20" fillId="0" borderId="0" xfId="1" applyNumberFormat="1" applyFont="1" applyFill="1" applyBorder="1" applyAlignment="1" applyProtection="1">
      <alignment horizontal="left" vertical="top"/>
    </xf>
    <xf numFmtId="0" fontId="18" fillId="0" borderId="0" xfId="1" applyFont="1" applyBorder="1" applyAlignment="1" applyProtection="1">
      <alignment horizontal="left"/>
    </xf>
    <xf numFmtId="49" fontId="20" fillId="0" borderId="0" xfId="1" applyNumberFormat="1" applyFont="1" applyFill="1" applyBorder="1" applyAlignment="1" applyProtection="1"/>
    <xf numFmtId="0" fontId="19" fillId="0" borderId="0" xfId="1" applyFont="1" applyFill="1" applyBorder="1" applyAlignment="1" applyProtection="1">
      <alignment wrapText="1"/>
    </xf>
    <xf numFmtId="0" fontId="20" fillId="0" borderId="0" xfId="1" applyFont="1" applyFill="1" applyBorder="1" applyAlignment="1" applyProtection="1">
      <alignment wrapText="1"/>
    </xf>
    <xf numFmtId="0" fontId="20" fillId="0" borderId="0" xfId="1" applyFont="1" applyFill="1" applyBorder="1" applyAlignment="1" applyProtection="1">
      <alignment horizontal="left" vertical="top" wrapText="1"/>
    </xf>
    <xf numFmtId="14" fontId="19" fillId="2" borderId="0" xfId="1" applyNumberFormat="1" applyFont="1" applyFill="1" applyBorder="1" applyAlignment="1" applyProtection="1">
      <alignment horizontal="left"/>
      <protection locked="0"/>
    </xf>
    <xf numFmtId="0" fontId="19" fillId="0" borderId="0" xfId="1" applyFont="1" applyFill="1" applyBorder="1" applyAlignment="1" applyProtection="1">
      <alignment vertical="center"/>
    </xf>
    <xf numFmtId="165" fontId="20" fillId="0" borderId="0" xfId="1" applyNumberFormat="1" applyFont="1" applyFill="1" applyBorder="1" applyAlignment="1" applyProtection="1"/>
    <xf numFmtId="165" fontId="18" fillId="0" borderId="0" xfId="1" applyNumberFormat="1" applyFont="1" applyFill="1" applyBorder="1" applyAlignment="1" applyProtection="1"/>
    <xf numFmtId="0" fontId="22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right"/>
    </xf>
    <xf numFmtId="0" fontId="19" fillId="0" borderId="0" xfId="1" applyFont="1" applyFill="1" applyBorder="1" applyAlignment="1" applyProtection="1">
      <alignment horizontal="right" wrapText="1"/>
    </xf>
    <xf numFmtId="0" fontId="18" fillId="5" borderId="1" xfId="1" applyFont="1" applyFill="1" applyBorder="1" applyAlignment="1" applyProtection="1">
      <alignment horizontal="right" vertical="center"/>
    </xf>
    <xf numFmtId="164" fontId="18" fillId="5" borderId="3" xfId="1" applyNumberFormat="1" applyFont="1" applyFill="1" applyBorder="1" applyAlignment="1" applyProtection="1">
      <alignment vertical="center"/>
    </xf>
    <xf numFmtId="164" fontId="18" fillId="5" borderId="10" xfId="1" applyNumberFormat="1" applyFont="1" applyFill="1" applyBorder="1" applyAlignment="1" applyProtection="1">
      <alignment vertical="center"/>
    </xf>
    <xf numFmtId="0" fontId="18" fillId="5" borderId="9" xfId="1" applyFont="1" applyFill="1" applyBorder="1" applyAlignment="1" applyProtection="1">
      <alignment vertical="center"/>
    </xf>
    <xf numFmtId="0" fontId="18" fillId="0" borderId="1" xfId="1" applyFont="1" applyFill="1" applyBorder="1" applyAlignment="1" applyProtection="1">
      <alignment horizontal="center" vertical="center"/>
      <protection locked="0"/>
    </xf>
    <xf numFmtId="164" fontId="18" fillId="3" borderId="3" xfId="1" applyNumberFormat="1" applyFont="1" applyFill="1" applyBorder="1" applyAlignment="1" applyProtection="1">
      <alignment vertical="center"/>
    </xf>
    <xf numFmtId="164" fontId="18" fillId="3" borderId="10" xfId="1" applyNumberFormat="1" applyFont="1" applyFill="1" applyBorder="1" applyAlignment="1" applyProtection="1">
      <alignment vertical="center"/>
    </xf>
    <xf numFmtId="164" fontId="18" fillId="0" borderId="3" xfId="1" applyNumberFormat="1" applyFont="1" applyFill="1" applyBorder="1" applyAlignment="1" applyProtection="1">
      <alignment vertical="center"/>
    </xf>
    <xf numFmtId="164" fontId="18" fillId="0" borderId="10" xfId="1" applyNumberFormat="1" applyFont="1" applyFill="1" applyBorder="1" applyAlignment="1" applyProtection="1">
      <alignment vertical="center"/>
    </xf>
    <xf numFmtId="164" fontId="18" fillId="0" borderId="3" xfId="1" applyNumberFormat="1" applyFont="1" applyFill="1" applyBorder="1" applyAlignment="1" applyProtection="1">
      <alignment vertical="top" wrapText="1"/>
    </xf>
    <xf numFmtId="164" fontId="18" fillId="0" borderId="10" xfId="1" applyNumberFormat="1" applyFont="1" applyFill="1" applyBorder="1" applyAlignment="1" applyProtection="1">
      <alignment vertical="top"/>
    </xf>
    <xf numFmtId="164" fontId="18" fillId="3" borderId="10" xfId="1" applyNumberFormat="1" applyFont="1" applyFill="1" applyBorder="1" applyAlignment="1" applyProtection="1">
      <alignment vertical="top"/>
    </xf>
    <xf numFmtId="0" fontId="16" fillId="3" borderId="10" xfId="1" applyFont="1" applyFill="1" applyBorder="1" applyAlignment="1" applyProtection="1">
      <alignment horizontal="right" vertical="center" wrapText="1"/>
    </xf>
    <xf numFmtId="0" fontId="16" fillId="3" borderId="3" xfId="1" applyFont="1" applyFill="1" applyBorder="1" applyAlignment="1" applyProtection="1">
      <alignment horizontal="right" vertical="center" wrapText="1"/>
    </xf>
    <xf numFmtId="9" fontId="18" fillId="3" borderId="1" xfId="1" applyNumberFormat="1" applyFont="1" applyFill="1" applyBorder="1" applyAlignment="1" applyProtection="1">
      <alignment horizontal="right" vertical="center"/>
    </xf>
    <xf numFmtId="164" fontId="18" fillId="0" borderId="3" xfId="1" applyNumberFormat="1" applyFont="1" applyFill="1" applyBorder="1" applyAlignment="1" applyProtection="1">
      <alignment horizontal="right" vertical="center"/>
    </xf>
    <xf numFmtId="0" fontId="18" fillId="0" borderId="10" xfId="1" applyFont="1" applyFill="1" applyBorder="1" applyAlignment="1" applyProtection="1">
      <alignment vertical="center"/>
    </xf>
    <xf numFmtId="9" fontId="18" fillId="0" borderId="1" xfId="1" applyNumberFormat="1" applyFont="1" applyFill="1" applyBorder="1" applyAlignment="1" applyProtection="1">
      <alignment horizontal="right" vertical="center"/>
    </xf>
    <xf numFmtId="0" fontId="18" fillId="5" borderId="3" xfId="1" applyFont="1" applyFill="1" applyBorder="1" applyAlignment="1" applyProtection="1">
      <alignment horizontal="right" vertical="center"/>
    </xf>
    <xf numFmtId="164" fontId="18" fillId="3" borderId="8" xfId="1" applyNumberFormat="1" applyFont="1" applyFill="1" applyBorder="1" applyAlignment="1" applyProtection="1">
      <alignment vertical="center"/>
    </xf>
    <xf numFmtId="164" fontId="18" fillId="0" borderId="5" xfId="1" applyNumberFormat="1" applyFont="1" applyFill="1" applyBorder="1" applyAlignment="1" applyProtection="1">
      <alignment vertical="center"/>
    </xf>
    <xf numFmtId="164" fontId="18" fillId="3" borderId="11" xfId="1" applyNumberFormat="1" applyFont="1" applyFill="1" applyBorder="1" applyAlignment="1" applyProtection="1">
      <alignment vertical="center"/>
    </xf>
    <xf numFmtId="9" fontId="18" fillId="0" borderId="1" xfId="1" applyNumberFormat="1" applyFont="1" applyFill="1" applyBorder="1" applyAlignment="1" applyProtection="1">
      <alignment horizontal="right" vertical="top"/>
    </xf>
    <xf numFmtId="164" fontId="20" fillId="0" borderId="0" xfId="1" applyNumberFormat="1" applyFont="1" applyFill="1" applyBorder="1" applyAlignment="1" applyProtection="1"/>
    <xf numFmtId="164" fontId="18" fillId="5" borderId="1" xfId="1" applyNumberFormat="1" applyFont="1" applyFill="1" applyBorder="1" applyAlignment="1" applyProtection="1">
      <alignment vertical="center"/>
    </xf>
    <xf numFmtId="164" fontId="18" fillId="3" borderId="1" xfId="1" applyNumberFormat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left" vertical="top" wrapText="1"/>
    </xf>
    <xf numFmtId="0" fontId="18" fillId="5" borderId="3" xfId="1" applyFont="1" applyFill="1" applyBorder="1" applyAlignment="1" applyProtection="1">
      <alignment horizontal="left" vertical="center"/>
    </xf>
    <xf numFmtId="0" fontId="18" fillId="0" borderId="3" xfId="1" applyFont="1" applyFill="1" applyBorder="1" applyAlignment="1" applyProtection="1">
      <alignment horizontal="left" vertical="center"/>
    </xf>
    <xf numFmtId="0" fontId="18" fillId="0" borderId="7" xfId="1" applyFont="1" applyFill="1" applyBorder="1" applyAlignment="1" applyProtection="1">
      <alignment horizontal="left" vertical="center"/>
    </xf>
    <xf numFmtId="0" fontId="18" fillId="0" borderId="10" xfId="1" applyFont="1" applyFill="1" applyBorder="1" applyAlignment="1" applyProtection="1">
      <alignment horizontal="left" vertical="center"/>
    </xf>
    <xf numFmtId="0" fontId="18" fillId="0" borderId="8" xfId="1" applyFont="1" applyFill="1" applyBorder="1" applyAlignment="1" applyProtection="1">
      <alignment horizontal="left" vertical="center"/>
    </xf>
    <xf numFmtId="0" fontId="18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 vertical="center"/>
    </xf>
    <xf numFmtId="0" fontId="1" fillId="0" borderId="0" xfId="1" applyProtection="1"/>
    <xf numFmtId="0" fontId="0" fillId="0" borderId="0" xfId="0" applyProtection="1"/>
    <xf numFmtId="0" fontId="14" fillId="0" borderId="0" xfId="0" applyFont="1" applyProtection="1"/>
    <xf numFmtId="0" fontId="30" fillId="0" borderId="0" xfId="0" applyFont="1" applyProtection="1"/>
    <xf numFmtId="0" fontId="18" fillId="3" borderId="1" xfId="1" applyFont="1" applyFill="1" applyBorder="1" applyAlignment="1" applyProtection="1">
      <alignment horizontal="center" vertical="center"/>
    </xf>
    <xf numFmtId="0" fontId="18" fillId="5" borderId="1" xfId="1" applyFont="1" applyFill="1" applyBorder="1" applyAlignment="1" applyProtection="1">
      <alignment horizontal="center" vertical="center"/>
    </xf>
    <xf numFmtId="0" fontId="30" fillId="3" borderId="0" xfId="0" applyFont="1" applyFill="1" applyProtection="1"/>
    <xf numFmtId="0" fontId="0" fillId="3" borderId="0" xfId="0" applyFill="1" applyProtection="1"/>
    <xf numFmtId="0" fontId="30" fillId="0" borderId="0" xfId="0" applyFont="1" applyFill="1" applyProtection="1"/>
    <xf numFmtId="0" fontId="18" fillId="0" borderId="1" xfId="1" applyFont="1" applyBorder="1" applyAlignment="1" applyProtection="1">
      <alignment horizontal="right" vertical="center"/>
    </xf>
    <xf numFmtId="0" fontId="0" fillId="0" borderId="1" xfId="0" applyBorder="1" applyProtection="1"/>
    <xf numFmtId="0" fontId="0" fillId="0" borderId="1" xfId="0" applyFill="1" applyBorder="1" applyProtection="1"/>
    <xf numFmtId="0" fontId="0" fillId="0" borderId="3" xfId="0" applyFill="1" applyBorder="1" applyAlignment="1" applyProtection="1"/>
    <xf numFmtId="0" fontId="0" fillId="0" borderId="10" xfId="0" applyFill="1" applyBorder="1" applyAlignment="1" applyProtection="1"/>
    <xf numFmtId="0" fontId="17" fillId="0" borderId="1" xfId="0" applyFont="1" applyFill="1" applyBorder="1" applyProtection="1"/>
    <xf numFmtId="14" fontId="19" fillId="0" borderId="0" xfId="1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0" fontId="19" fillId="0" borderId="0" xfId="1" applyFont="1" applyFill="1" applyBorder="1" applyAlignment="1" applyProtection="1">
      <alignment horizontal="left" vertical="top" wrapText="1"/>
    </xf>
    <xf numFmtId="0" fontId="20" fillId="2" borderId="0" xfId="1" applyFont="1" applyFill="1" applyBorder="1" applyAlignment="1" applyProtection="1">
      <alignment horizontal="left" vertical="top" wrapText="1"/>
      <protection locked="0"/>
    </xf>
    <xf numFmtId="0" fontId="20" fillId="4" borderId="0" xfId="2" applyFont="1" applyFill="1" applyBorder="1" applyAlignment="1" applyProtection="1">
      <alignment horizontal="center" vertical="center"/>
    </xf>
    <xf numFmtId="49" fontId="20" fillId="2" borderId="0" xfId="1" applyNumberFormat="1" applyFont="1" applyFill="1" applyBorder="1" applyAlignment="1" applyProtection="1">
      <alignment horizontal="left" vertical="top"/>
      <protection locked="0"/>
    </xf>
    <xf numFmtId="166" fontId="20" fillId="2" borderId="0" xfId="1" applyNumberFormat="1" applyFont="1" applyFill="1" applyBorder="1" applyAlignment="1" applyProtection="1">
      <alignment horizontal="left" vertical="top" wrapText="1"/>
      <protection locked="0"/>
    </xf>
    <xf numFmtId="164" fontId="18" fillId="5" borderId="1" xfId="1" applyNumberFormat="1" applyFont="1" applyFill="1" applyBorder="1" applyAlignment="1" applyProtection="1">
      <alignment horizontal="center" vertical="center"/>
    </xf>
    <xf numFmtId="0" fontId="7" fillId="3" borderId="3" xfId="1" applyFont="1" applyFill="1" applyBorder="1" applyAlignment="1" applyProtection="1">
      <alignment horizontal="center" vertical="center"/>
    </xf>
    <xf numFmtId="0" fontId="7" fillId="3" borderId="7" xfId="1" applyFont="1" applyFill="1" applyBorder="1" applyAlignment="1" applyProtection="1">
      <alignment horizontal="center" vertical="center"/>
    </xf>
    <xf numFmtId="0" fontId="7" fillId="3" borderId="10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left" vertical="top" wrapText="1"/>
    </xf>
    <xf numFmtId="0" fontId="18" fillId="0" borderId="7" xfId="1" applyFont="1" applyFill="1" applyBorder="1" applyAlignment="1" applyProtection="1">
      <alignment horizontal="left" vertical="top" wrapText="1"/>
    </xf>
    <xf numFmtId="0" fontId="18" fillId="0" borderId="10" xfId="1" applyFont="1" applyFill="1" applyBorder="1" applyAlignment="1" applyProtection="1">
      <alignment horizontal="left" vertical="top" wrapText="1"/>
    </xf>
    <xf numFmtId="0" fontId="18" fillId="0" borderId="8" xfId="1" applyFont="1" applyFill="1" applyBorder="1" applyAlignment="1" applyProtection="1">
      <alignment horizontal="left" vertical="center"/>
    </xf>
    <xf numFmtId="0" fontId="18" fillId="0" borderId="6" xfId="1" applyFont="1" applyFill="1" applyBorder="1" applyAlignment="1" applyProtection="1">
      <alignment horizontal="left" vertical="center"/>
    </xf>
    <xf numFmtId="0" fontId="18" fillId="0" borderId="8" xfId="1" applyFont="1" applyFill="1" applyBorder="1" applyAlignment="1" applyProtection="1">
      <alignment horizontal="left" vertical="top" wrapText="1"/>
    </xf>
    <xf numFmtId="0" fontId="18" fillId="0" borderId="6" xfId="1" applyFont="1" applyFill="1" applyBorder="1" applyAlignment="1" applyProtection="1">
      <alignment horizontal="left" vertical="top"/>
    </xf>
    <xf numFmtId="0" fontId="18" fillId="0" borderId="3" xfId="1" applyFont="1" applyFill="1" applyBorder="1" applyAlignment="1" applyProtection="1">
      <alignment horizontal="left" vertical="center" wrapText="1"/>
    </xf>
    <xf numFmtId="0" fontId="18" fillId="0" borderId="7" xfId="1" applyFont="1" applyFill="1" applyBorder="1" applyAlignment="1" applyProtection="1">
      <alignment horizontal="left" vertical="center" wrapText="1"/>
    </xf>
    <xf numFmtId="0" fontId="18" fillId="0" borderId="10" xfId="1" applyFont="1" applyFill="1" applyBorder="1" applyAlignment="1" applyProtection="1">
      <alignment horizontal="left" vertical="center" wrapText="1"/>
    </xf>
    <xf numFmtId="0" fontId="27" fillId="0" borderId="0" xfId="1" applyFont="1" applyBorder="1" applyAlignment="1" applyProtection="1">
      <alignment horizontal="left" vertical="top" wrapText="1"/>
    </xf>
    <xf numFmtId="0" fontId="18" fillId="3" borderId="3" xfId="1" applyFont="1" applyFill="1" applyBorder="1" applyAlignment="1" applyProtection="1">
      <alignment horizontal="left" vertical="center"/>
    </xf>
    <xf numFmtId="0" fontId="18" fillId="3" borderId="7" xfId="1" applyFont="1" applyFill="1" applyBorder="1" applyAlignment="1" applyProtection="1">
      <alignment horizontal="left" vertical="center"/>
    </xf>
    <xf numFmtId="0" fontId="18" fillId="3" borderId="10" xfId="1" applyFont="1" applyFill="1" applyBorder="1" applyAlignment="1" applyProtection="1">
      <alignment horizontal="left" vertical="center"/>
    </xf>
    <xf numFmtId="0" fontId="18" fillId="5" borderId="3" xfId="1" applyFont="1" applyFill="1" applyBorder="1" applyAlignment="1" applyProtection="1">
      <alignment horizontal="left" vertical="center"/>
    </xf>
    <xf numFmtId="0" fontId="18" fillId="5" borderId="7" xfId="1" applyFont="1" applyFill="1" applyBorder="1" applyAlignment="1" applyProtection="1">
      <alignment horizontal="left" vertical="center"/>
    </xf>
    <xf numFmtId="0" fontId="18" fillId="5" borderId="10" xfId="1" applyFont="1" applyFill="1" applyBorder="1" applyAlignment="1" applyProtection="1">
      <alignment horizontal="left" vertical="center"/>
    </xf>
    <xf numFmtId="0" fontId="18" fillId="0" borderId="3" xfId="1" applyFont="1" applyFill="1" applyBorder="1" applyAlignment="1" applyProtection="1">
      <alignment horizontal="left" vertical="center"/>
    </xf>
    <xf numFmtId="0" fontId="18" fillId="0" borderId="7" xfId="1" applyFont="1" applyFill="1" applyBorder="1" applyAlignment="1" applyProtection="1">
      <alignment horizontal="left" vertical="center"/>
    </xf>
    <xf numFmtId="0" fontId="18" fillId="0" borderId="10" xfId="1" applyFont="1" applyFill="1" applyBorder="1" applyAlignment="1" applyProtection="1">
      <alignment horizontal="left" vertical="center"/>
    </xf>
    <xf numFmtId="0" fontId="26" fillId="0" borderId="0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left" vertical="top" wrapText="1"/>
    </xf>
    <xf numFmtId="0" fontId="28" fillId="0" borderId="0" xfId="1" applyFont="1" applyFill="1" applyBorder="1" applyAlignment="1" applyProtection="1">
      <alignment horizontal="left" vertical="center" wrapText="1"/>
    </xf>
    <xf numFmtId="0" fontId="27" fillId="0" borderId="0" xfId="1" applyFont="1" applyBorder="1" applyAlignment="1" applyProtection="1">
      <alignment horizontal="left" vertical="center" wrapText="1"/>
    </xf>
    <xf numFmtId="0" fontId="23" fillId="4" borderId="9" xfId="1" applyFont="1" applyFill="1" applyBorder="1" applyAlignment="1" applyProtection="1">
      <alignment horizontal="left" vertical="center" wrapText="1"/>
    </xf>
    <xf numFmtId="1" fontId="19" fillId="2" borderId="0" xfId="1" applyNumberFormat="1" applyFont="1" applyFill="1" applyBorder="1" applyAlignment="1" applyProtection="1">
      <alignment horizontal="left" vertical="top" wrapText="1"/>
      <protection locked="0"/>
    </xf>
    <xf numFmtId="0" fontId="28" fillId="0" borderId="0" xfId="1" applyFont="1" applyBorder="1" applyAlignment="1" applyProtection="1">
      <alignment horizontal="left" vertical="center" wrapText="1"/>
    </xf>
    <xf numFmtId="0" fontId="18" fillId="5" borderId="3" xfId="1" applyFont="1" applyFill="1" applyBorder="1" applyAlignment="1" applyProtection="1">
      <alignment horizontal="center" vertical="center"/>
    </xf>
    <xf numFmtId="0" fontId="18" fillId="5" borderId="7" xfId="1" applyFont="1" applyFill="1" applyBorder="1" applyAlignment="1" applyProtection="1">
      <alignment horizontal="center" vertical="center"/>
    </xf>
    <xf numFmtId="0" fontId="18" fillId="5" borderId="10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left" vertical="center"/>
    </xf>
    <xf numFmtId="0" fontId="19" fillId="2" borderId="0" xfId="1" applyFont="1" applyFill="1" applyBorder="1" applyAlignment="1" applyProtection="1">
      <alignment horizontal="left"/>
      <protection locked="0"/>
    </xf>
    <xf numFmtId="0" fontId="19" fillId="2" borderId="0" xfId="1" applyFont="1" applyFill="1" applyBorder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horizontal="left" vertical="center"/>
    </xf>
    <xf numFmtId="49" fontId="19" fillId="2" borderId="0" xfId="1" applyNumberFormat="1" applyFont="1" applyFill="1" applyBorder="1" applyAlignment="1" applyProtection="1">
      <alignment horizontal="left" vertical="top" wrapText="1"/>
      <protection locked="0"/>
    </xf>
    <xf numFmtId="0" fontId="18" fillId="0" borderId="0" xfId="1" applyFont="1" applyAlignment="1" applyProtection="1">
      <alignment horizontal="left" vertical="top" wrapText="1"/>
      <protection locked="0"/>
    </xf>
    <xf numFmtId="0" fontId="19" fillId="0" borderId="0" xfId="1" applyFont="1" applyFill="1" applyBorder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left" vertical="top"/>
    </xf>
    <xf numFmtId="14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24" fillId="4" borderId="0" xfId="1" applyFont="1" applyFill="1" applyBorder="1" applyAlignment="1" applyProtection="1">
      <alignment horizontal="left"/>
    </xf>
    <xf numFmtId="0" fontId="21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horizontal="center" vertical="top"/>
    </xf>
    <xf numFmtId="0" fontId="21" fillId="0" borderId="0" xfId="1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25" fillId="4" borderId="0" xfId="2" applyFont="1" applyFill="1" applyBorder="1" applyAlignment="1" applyProtection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561975</xdr:colOff>
      <xdr:row>2</xdr:row>
      <xdr:rowOff>129547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564B7C13-3720-461D-AFAB-3D1B8FF9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73182"/>
          <a:ext cx="3419475" cy="302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88"/>
  <sheetViews>
    <sheetView tabSelected="1" view="pageBreakPreview" zoomScale="55" zoomScaleNormal="100" zoomScaleSheetLayoutView="55" workbookViewId="0">
      <selection activeCell="B36" sqref="B36"/>
    </sheetView>
  </sheetViews>
  <sheetFormatPr baseColWidth="10" defaultRowHeight="14.25"/>
  <cols>
    <col min="1" max="1" width="11" style="88"/>
    <col min="2" max="2" width="15.625" style="88" customWidth="1"/>
    <col min="3" max="3" width="11" style="88"/>
    <col min="4" max="4" width="62.625" style="88" customWidth="1"/>
    <col min="5" max="5" width="14.125" style="88" customWidth="1"/>
    <col min="6" max="6" width="16.125" style="88" bestFit="1" customWidth="1"/>
    <col min="7" max="7" width="11.375" style="88" customWidth="1"/>
    <col min="8" max="9" width="12.375" style="88" bestFit="1" customWidth="1"/>
    <col min="10" max="10" width="18.625" style="88" customWidth="1"/>
    <col min="11" max="16384" width="11" style="88"/>
  </cols>
  <sheetData>
    <row r="4" spans="1:10" ht="20.25">
      <c r="A4" s="4"/>
      <c r="B4" s="87"/>
      <c r="C4" s="87"/>
      <c r="D4" s="87"/>
      <c r="E4" s="87"/>
      <c r="F4" s="87"/>
      <c r="G4" s="87"/>
      <c r="H4" s="87"/>
      <c r="I4" s="87"/>
    </row>
    <row r="5" spans="1:10" ht="30" customHeight="1">
      <c r="A5" s="137" t="s">
        <v>24</v>
      </c>
      <c r="B5" s="137"/>
      <c r="C5" s="137"/>
      <c r="D5" s="137"/>
      <c r="E5" s="87"/>
      <c r="F5" s="123" t="s">
        <v>19</v>
      </c>
      <c r="G5" s="123"/>
      <c r="H5" s="87"/>
      <c r="I5" s="87"/>
    </row>
    <row r="6" spans="1:10" s="89" customFormat="1" ht="20.25" customHeight="1">
      <c r="A6" s="133" t="s">
        <v>23</v>
      </c>
      <c r="B6" s="133"/>
      <c r="C6" s="133"/>
      <c r="D6" s="133"/>
      <c r="E6" s="134"/>
      <c r="F6" s="134"/>
      <c r="G6" s="22"/>
      <c r="H6" s="22"/>
      <c r="I6" s="23"/>
    </row>
    <row r="7" spans="1:10" ht="21" customHeight="1">
      <c r="A7" s="136" t="s">
        <v>38</v>
      </c>
      <c r="B7" s="136"/>
      <c r="C7" s="136"/>
      <c r="D7" s="136"/>
      <c r="E7" s="7"/>
      <c r="F7" s="6"/>
      <c r="G7" s="15"/>
      <c r="H7" s="6"/>
      <c r="I7" s="15"/>
    </row>
    <row r="8" spans="1:10" ht="23.25" customHeight="1">
      <c r="A8" s="140" t="s">
        <v>63</v>
      </c>
      <c r="B8" s="140"/>
      <c r="C8" s="140"/>
      <c r="D8" s="140"/>
      <c r="E8" s="7"/>
      <c r="F8" s="15"/>
      <c r="G8" s="18"/>
      <c r="H8" s="6"/>
      <c r="I8" s="15"/>
    </row>
    <row r="9" spans="1:10" ht="16.5">
      <c r="A9" s="135"/>
      <c r="B9" s="135"/>
      <c r="C9" s="135"/>
      <c r="D9" s="135"/>
      <c r="E9" s="7"/>
      <c r="F9" s="6"/>
      <c r="G9" s="18"/>
      <c r="H9" s="6"/>
      <c r="I9" s="15"/>
    </row>
    <row r="10" spans="1:10" ht="24.95" customHeight="1">
      <c r="A10" s="104" t="s">
        <v>39</v>
      </c>
      <c r="B10" s="104"/>
      <c r="C10" s="104"/>
      <c r="D10" s="107"/>
      <c r="E10" s="107"/>
      <c r="F10" s="104" t="s">
        <v>0</v>
      </c>
      <c r="G10" s="104"/>
      <c r="H10" s="139"/>
      <c r="I10" s="139"/>
    </row>
    <row r="11" spans="1:10" ht="20.25">
      <c r="A11" s="85"/>
      <c r="B11" s="85"/>
      <c r="C11" s="85"/>
      <c r="D11" s="38"/>
      <c r="E11" s="38"/>
      <c r="F11" s="39"/>
      <c r="G11" s="40"/>
      <c r="H11" s="78"/>
      <c r="I11" s="41"/>
    </row>
    <row r="12" spans="1:10" ht="24.95" customHeight="1">
      <c r="A12" s="104" t="s">
        <v>1</v>
      </c>
      <c r="B12" s="104"/>
      <c r="C12" s="78"/>
      <c r="D12" s="107"/>
      <c r="E12" s="107"/>
      <c r="F12" s="104" t="s">
        <v>2</v>
      </c>
      <c r="G12" s="104"/>
      <c r="H12" s="108"/>
      <c r="I12" s="108"/>
    </row>
    <row r="13" spans="1:10" ht="20.25">
      <c r="A13" s="78"/>
      <c r="B13" s="78"/>
      <c r="C13" s="78"/>
      <c r="D13" s="38"/>
      <c r="E13" s="38"/>
      <c r="F13" s="78"/>
      <c r="G13" s="42"/>
      <c r="H13" s="43"/>
      <c r="I13" s="42"/>
    </row>
    <row r="14" spans="1:10" ht="24.95" customHeight="1">
      <c r="A14" s="104" t="s">
        <v>3</v>
      </c>
      <c r="B14" s="104"/>
      <c r="C14" s="78"/>
      <c r="D14" s="107"/>
      <c r="E14" s="107"/>
      <c r="F14" s="104" t="s">
        <v>4</v>
      </c>
      <c r="G14" s="104"/>
      <c r="H14" s="105"/>
      <c r="I14" s="105"/>
    </row>
    <row r="15" spans="1:10" ht="18">
      <c r="A15" s="3"/>
      <c r="B15" s="1"/>
      <c r="C15" s="16"/>
      <c r="D15" s="17"/>
      <c r="E15" s="8"/>
      <c r="F15" s="8"/>
      <c r="G15" s="19"/>
      <c r="H15" s="2"/>
      <c r="I15" s="9"/>
    </row>
    <row r="16" spans="1:10" ht="23.25" customHeight="1">
      <c r="A16" s="138" t="s">
        <v>45</v>
      </c>
      <c r="B16" s="138"/>
      <c r="C16" s="138"/>
      <c r="D16" s="138"/>
      <c r="E16" s="138"/>
      <c r="F16" s="138"/>
      <c r="G16" s="138"/>
      <c r="H16" s="138"/>
      <c r="I16" s="138"/>
      <c r="J16" s="138"/>
    </row>
    <row r="17" spans="1:17" ht="38.25" customHeight="1">
      <c r="A17" s="20" t="s">
        <v>5</v>
      </c>
      <c r="B17" s="110" t="s">
        <v>6</v>
      </c>
      <c r="C17" s="111"/>
      <c r="D17" s="112"/>
      <c r="E17" s="65" t="s">
        <v>60</v>
      </c>
      <c r="F17" s="65" t="s">
        <v>52</v>
      </c>
      <c r="G17" s="64" t="s">
        <v>53</v>
      </c>
      <c r="H17" s="65" t="s">
        <v>61</v>
      </c>
      <c r="I17" s="65" t="s">
        <v>18</v>
      </c>
      <c r="J17" s="25" t="s">
        <v>17</v>
      </c>
      <c r="K17" s="90"/>
    </row>
    <row r="18" spans="1:17" ht="20.25">
      <c r="A18" s="26"/>
      <c r="B18" s="118" t="s">
        <v>54</v>
      </c>
      <c r="C18" s="119"/>
      <c r="D18" s="119"/>
      <c r="E18" s="74">
        <v>0.19</v>
      </c>
      <c r="F18" s="61">
        <v>5.0999999999999996</v>
      </c>
      <c r="G18" s="62">
        <f>F18*1.19</f>
        <v>6.0689999999999991</v>
      </c>
      <c r="H18" s="77">
        <f>F18*A18</f>
        <v>0</v>
      </c>
      <c r="I18" s="63">
        <f>A18*G18</f>
        <v>0</v>
      </c>
      <c r="J18" s="27">
        <v>15909</v>
      </c>
      <c r="K18" s="90"/>
    </row>
    <row r="19" spans="1:17" ht="20.25" customHeight="1">
      <c r="A19" s="26"/>
      <c r="B19" s="118" t="s">
        <v>64</v>
      </c>
      <c r="C19" s="119"/>
      <c r="D19" s="119"/>
      <c r="E19" s="74">
        <v>0.19</v>
      </c>
      <c r="F19" s="61">
        <v>10.199999999999999</v>
      </c>
      <c r="G19" s="62">
        <f>F19*1.19</f>
        <v>12.137999999999998</v>
      </c>
      <c r="H19" s="77">
        <f>F19*A19</f>
        <v>0</v>
      </c>
      <c r="I19" s="63">
        <f>A19*G19</f>
        <v>0</v>
      </c>
      <c r="J19" s="27">
        <v>17342</v>
      </c>
      <c r="K19" s="90"/>
    </row>
    <row r="20" spans="1:17" ht="20.25">
      <c r="A20" s="26"/>
      <c r="B20" s="116" t="s">
        <v>55</v>
      </c>
      <c r="C20" s="117"/>
      <c r="D20" s="117"/>
      <c r="E20" s="74">
        <v>0.19</v>
      </c>
      <c r="F20" s="61">
        <v>10.199999999999999</v>
      </c>
      <c r="G20" s="62">
        <f t="shared" ref="G20:G23" si="0">F20*1.19</f>
        <v>12.137999999999998</v>
      </c>
      <c r="H20" s="77">
        <f>F20*A20</f>
        <v>0</v>
      </c>
      <c r="I20" s="63">
        <f>A20*G20</f>
        <v>0</v>
      </c>
      <c r="J20" s="27">
        <v>15908</v>
      </c>
      <c r="K20" s="90"/>
    </row>
    <row r="21" spans="1:17" ht="20.25">
      <c r="A21" s="26"/>
      <c r="B21" s="116" t="s">
        <v>65</v>
      </c>
      <c r="C21" s="117"/>
      <c r="D21" s="117"/>
      <c r="E21" s="74">
        <v>0.19</v>
      </c>
      <c r="F21" s="61">
        <v>20.399999999999999</v>
      </c>
      <c r="G21" s="62">
        <f t="shared" si="0"/>
        <v>24.275999999999996</v>
      </c>
      <c r="H21" s="77">
        <f>F21*A21</f>
        <v>0</v>
      </c>
      <c r="I21" s="63">
        <f>A21*G21</f>
        <v>0</v>
      </c>
      <c r="J21" s="27">
        <v>17343</v>
      </c>
      <c r="K21" s="90"/>
    </row>
    <row r="22" spans="1:17" ht="20.25">
      <c r="A22" s="26"/>
      <c r="B22" s="83" t="s">
        <v>66</v>
      </c>
      <c r="C22" s="84"/>
      <c r="D22" s="84"/>
      <c r="E22" s="74">
        <v>0.19</v>
      </c>
      <c r="F22" s="61">
        <v>9</v>
      </c>
      <c r="G22" s="62">
        <f t="shared" si="0"/>
        <v>10.709999999999999</v>
      </c>
      <c r="H22" s="77">
        <f t="shared" ref="H22:H23" si="1">F22*A22</f>
        <v>0</v>
      </c>
      <c r="I22" s="63">
        <f t="shared" ref="I22:I23" si="2">A22*G22</f>
        <v>0</v>
      </c>
      <c r="J22" s="27">
        <v>1282</v>
      </c>
      <c r="K22" s="90"/>
    </row>
    <row r="23" spans="1:17" ht="20.25">
      <c r="A23" s="26"/>
      <c r="B23" s="83" t="s">
        <v>67</v>
      </c>
      <c r="C23" s="84"/>
      <c r="D23" s="84"/>
      <c r="E23" s="74">
        <v>0.19</v>
      </c>
      <c r="F23" s="61">
        <v>9</v>
      </c>
      <c r="G23" s="62">
        <f t="shared" si="0"/>
        <v>10.709999999999999</v>
      </c>
      <c r="H23" s="77">
        <f t="shared" si="1"/>
        <v>0</v>
      </c>
      <c r="I23" s="63">
        <f t="shared" si="2"/>
        <v>0</v>
      </c>
      <c r="J23" s="27">
        <v>1283</v>
      </c>
      <c r="K23" s="90"/>
    </row>
    <row r="24" spans="1:17" ht="20.25">
      <c r="A24" s="92"/>
      <c r="B24" s="141"/>
      <c r="C24" s="142"/>
      <c r="D24" s="143"/>
      <c r="E24" s="52"/>
      <c r="F24" s="53"/>
      <c r="G24" s="54"/>
      <c r="H24" s="76"/>
      <c r="I24" s="54"/>
      <c r="J24" s="54"/>
      <c r="K24" s="90"/>
    </row>
    <row r="25" spans="1:17" ht="20.25">
      <c r="A25" s="26"/>
      <c r="B25" s="130" t="s">
        <v>31</v>
      </c>
      <c r="C25" s="131"/>
      <c r="D25" s="132"/>
      <c r="E25" s="69">
        <v>7.0000000000000007E-2</v>
      </c>
      <c r="F25" s="59">
        <v>18.5</v>
      </c>
      <c r="G25" s="60">
        <f>F25*1.07</f>
        <v>19.795000000000002</v>
      </c>
      <c r="H25" s="77">
        <f t="shared" ref="H25:H62" si="3">F25*A25</f>
        <v>0</v>
      </c>
      <c r="I25" s="63">
        <f t="shared" ref="I25:I62" si="4">A25*G25</f>
        <v>0</v>
      </c>
      <c r="J25" s="28">
        <v>10887</v>
      </c>
      <c r="K25" s="90"/>
    </row>
    <row r="26" spans="1:17" ht="20.25">
      <c r="A26" s="26"/>
      <c r="B26" s="130" t="s">
        <v>32</v>
      </c>
      <c r="C26" s="131"/>
      <c r="D26" s="132"/>
      <c r="E26" s="69">
        <v>7.0000000000000007E-2</v>
      </c>
      <c r="F26" s="59">
        <v>23</v>
      </c>
      <c r="G26" s="60">
        <f>F26*1.07</f>
        <v>24.610000000000003</v>
      </c>
      <c r="H26" s="77">
        <f t="shared" si="3"/>
        <v>0</v>
      </c>
      <c r="I26" s="63">
        <f t="shared" si="4"/>
        <v>0</v>
      </c>
      <c r="J26" s="28">
        <v>10888</v>
      </c>
      <c r="K26" s="90"/>
    </row>
    <row r="27" spans="1:17" ht="20.25">
      <c r="A27" s="92"/>
      <c r="B27" s="141"/>
      <c r="C27" s="142"/>
      <c r="D27" s="143"/>
      <c r="E27" s="52"/>
      <c r="F27" s="53"/>
      <c r="G27" s="54"/>
      <c r="H27" s="76"/>
      <c r="I27" s="54"/>
      <c r="J27" s="52"/>
      <c r="K27" s="90"/>
    </row>
    <row r="28" spans="1:17" ht="20.25">
      <c r="A28" s="26"/>
      <c r="B28" s="118" t="s">
        <v>48</v>
      </c>
      <c r="C28" s="119"/>
      <c r="D28" s="119"/>
      <c r="E28" s="66">
        <v>7.0000000000000007E-2</v>
      </c>
      <c r="F28" s="57">
        <v>20.9</v>
      </c>
      <c r="G28" s="60">
        <f>F28*1.07</f>
        <v>22.363</v>
      </c>
      <c r="H28" s="77">
        <f t="shared" si="3"/>
        <v>0</v>
      </c>
      <c r="I28" s="63">
        <f t="shared" si="4"/>
        <v>0</v>
      </c>
      <c r="J28" s="28">
        <v>8635</v>
      </c>
      <c r="K28" s="90"/>
    </row>
    <row r="29" spans="1:17" ht="20.25">
      <c r="A29" s="26"/>
      <c r="B29" s="113" t="s">
        <v>49</v>
      </c>
      <c r="C29" s="114"/>
      <c r="D29" s="115"/>
      <c r="E29" s="66">
        <v>7.0000000000000007E-2</v>
      </c>
      <c r="F29" s="57">
        <v>20.9</v>
      </c>
      <c r="G29" s="60">
        <f t="shared" ref="G29:G32" si="5">F29*1.07</f>
        <v>22.363</v>
      </c>
      <c r="H29" s="77">
        <f t="shared" si="3"/>
        <v>0</v>
      </c>
      <c r="I29" s="63">
        <f t="shared" si="4"/>
        <v>0</v>
      </c>
      <c r="J29" s="28">
        <v>9201</v>
      </c>
      <c r="K29" s="90"/>
    </row>
    <row r="30" spans="1:17" ht="20.25">
      <c r="A30" s="26"/>
      <c r="B30" s="113" t="s">
        <v>50</v>
      </c>
      <c r="C30" s="114"/>
      <c r="D30" s="115"/>
      <c r="E30" s="66">
        <v>7.0000000000000007E-2</v>
      </c>
      <c r="F30" s="57">
        <v>19.5</v>
      </c>
      <c r="G30" s="60">
        <f t="shared" si="5"/>
        <v>20.865000000000002</v>
      </c>
      <c r="H30" s="77">
        <f t="shared" si="3"/>
        <v>0</v>
      </c>
      <c r="I30" s="63">
        <f t="shared" si="4"/>
        <v>0</v>
      </c>
      <c r="J30" s="28">
        <v>8640</v>
      </c>
      <c r="K30" s="90"/>
    </row>
    <row r="31" spans="1:17" ht="20.25">
      <c r="A31" s="26"/>
      <c r="B31" s="113" t="s">
        <v>51</v>
      </c>
      <c r="C31" s="114"/>
      <c r="D31" s="115"/>
      <c r="E31" s="66">
        <v>7.0000000000000007E-2</v>
      </c>
      <c r="F31" s="57">
        <v>19.5</v>
      </c>
      <c r="G31" s="60">
        <f t="shared" si="5"/>
        <v>20.865000000000002</v>
      </c>
      <c r="H31" s="77">
        <f t="shared" si="3"/>
        <v>0</v>
      </c>
      <c r="I31" s="63">
        <f t="shared" si="4"/>
        <v>0</v>
      </c>
      <c r="J31" s="28">
        <v>10860</v>
      </c>
      <c r="K31" s="90"/>
    </row>
    <row r="32" spans="1:17" ht="20.25">
      <c r="A32" s="26"/>
      <c r="B32" s="116" t="s">
        <v>68</v>
      </c>
      <c r="C32" s="117"/>
      <c r="D32" s="117"/>
      <c r="E32" s="66">
        <v>7.0000000000000007E-2</v>
      </c>
      <c r="F32" s="71">
        <v>3.45</v>
      </c>
      <c r="G32" s="60">
        <f t="shared" si="5"/>
        <v>3.6915000000000004</v>
      </c>
      <c r="H32" s="77">
        <f t="shared" si="3"/>
        <v>0</v>
      </c>
      <c r="I32" s="63">
        <f t="shared" si="4"/>
        <v>0</v>
      </c>
      <c r="J32" s="68">
        <v>17335</v>
      </c>
      <c r="K32" s="93"/>
      <c r="L32" s="94"/>
      <c r="M32" s="94"/>
      <c r="N32" s="94"/>
      <c r="O32" s="94"/>
      <c r="P32" s="94"/>
      <c r="Q32" s="94"/>
    </row>
    <row r="33" spans="1:11" ht="20.25">
      <c r="A33" s="92"/>
      <c r="B33" s="127"/>
      <c r="C33" s="128"/>
      <c r="D33" s="129"/>
      <c r="E33" s="70"/>
      <c r="F33" s="109"/>
      <c r="G33" s="109"/>
      <c r="H33" s="76"/>
      <c r="I33" s="54"/>
      <c r="J33" s="52"/>
      <c r="K33" s="90"/>
    </row>
    <row r="34" spans="1:11" ht="20.25">
      <c r="A34" s="26"/>
      <c r="B34" s="29" t="s">
        <v>25</v>
      </c>
      <c r="C34" s="29"/>
      <c r="D34" s="30"/>
      <c r="E34" s="66">
        <v>7.0000000000000007E-2</v>
      </c>
      <c r="F34" s="72">
        <v>2.9</v>
      </c>
      <c r="G34" s="73">
        <f>F34*1.07</f>
        <v>3.1030000000000002</v>
      </c>
      <c r="H34" s="77">
        <f t="shared" si="3"/>
        <v>0</v>
      </c>
      <c r="I34" s="63">
        <f t="shared" si="4"/>
        <v>0</v>
      </c>
      <c r="J34" s="28">
        <v>4012</v>
      </c>
      <c r="K34" s="95"/>
    </row>
    <row r="35" spans="1:11" ht="20.25">
      <c r="A35" s="26"/>
      <c r="B35" s="31" t="s">
        <v>34</v>
      </c>
      <c r="C35" s="32"/>
      <c r="D35" s="32"/>
      <c r="E35" s="66">
        <v>7.0000000000000007E-2</v>
      </c>
      <c r="F35" s="59">
        <v>3.7</v>
      </c>
      <c r="G35" s="58">
        <f t="shared" ref="G35:G41" si="6">F35*1.07</f>
        <v>3.9590000000000005</v>
      </c>
      <c r="H35" s="77">
        <f t="shared" si="3"/>
        <v>0</v>
      </c>
      <c r="I35" s="63">
        <f t="shared" si="4"/>
        <v>0</v>
      </c>
      <c r="J35" s="28">
        <v>4013</v>
      </c>
      <c r="K35" s="90"/>
    </row>
    <row r="36" spans="1:11" ht="20.25">
      <c r="A36" s="26"/>
      <c r="B36" s="33" t="s">
        <v>33</v>
      </c>
      <c r="C36" s="34"/>
      <c r="D36" s="34"/>
      <c r="E36" s="66">
        <v>7.0000000000000007E-2</v>
      </c>
      <c r="F36" s="59">
        <v>3.45</v>
      </c>
      <c r="G36" s="58">
        <f t="shared" si="6"/>
        <v>3.6915000000000004</v>
      </c>
      <c r="H36" s="77">
        <f t="shared" si="3"/>
        <v>0</v>
      </c>
      <c r="I36" s="63">
        <f t="shared" si="4"/>
        <v>0</v>
      </c>
      <c r="J36" s="35">
        <v>2190</v>
      </c>
      <c r="K36" s="90"/>
    </row>
    <row r="37" spans="1:11" ht="20.25">
      <c r="A37" s="26"/>
      <c r="B37" s="80" t="s">
        <v>35</v>
      </c>
      <c r="C37" s="34"/>
      <c r="D37" s="34"/>
      <c r="E37" s="66">
        <v>7.0000000000000007E-2</v>
      </c>
      <c r="F37" s="59">
        <v>4.0999999999999996</v>
      </c>
      <c r="G37" s="58">
        <f t="shared" si="6"/>
        <v>4.3869999999999996</v>
      </c>
      <c r="H37" s="77">
        <f t="shared" si="3"/>
        <v>0</v>
      </c>
      <c r="I37" s="63">
        <f t="shared" si="4"/>
        <v>0</v>
      </c>
      <c r="J37" s="35">
        <v>4906</v>
      </c>
      <c r="K37" s="90"/>
    </row>
    <row r="38" spans="1:11" ht="20.25">
      <c r="A38" s="92"/>
      <c r="B38" s="79"/>
      <c r="C38" s="55"/>
      <c r="D38" s="55"/>
      <c r="E38" s="52"/>
      <c r="F38" s="53"/>
      <c r="G38" s="54"/>
      <c r="H38" s="76"/>
      <c r="I38" s="54"/>
      <c r="J38" s="52"/>
      <c r="K38" s="90"/>
    </row>
    <row r="39" spans="1:11" ht="20.25">
      <c r="A39" s="56"/>
      <c r="B39" s="130" t="s">
        <v>56</v>
      </c>
      <c r="C39" s="131"/>
      <c r="D39" s="132"/>
      <c r="E39" s="66">
        <v>7.0000000000000007E-2</v>
      </c>
      <c r="F39" s="59">
        <v>7.5</v>
      </c>
      <c r="G39" s="58">
        <f t="shared" si="6"/>
        <v>8.0250000000000004</v>
      </c>
      <c r="H39" s="77">
        <f t="shared" si="3"/>
        <v>0</v>
      </c>
      <c r="I39" s="63">
        <f t="shared" si="4"/>
        <v>0</v>
      </c>
      <c r="J39" s="35">
        <v>13769</v>
      </c>
      <c r="K39" s="90"/>
    </row>
    <row r="40" spans="1:11" ht="20.25">
      <c r="A40" s="26"/>
      <c r="B40" s="130" t="s">
        <v>69</v>
      </c>
      <c r="C40" s="131"/>
      <c r="D40" s="132"/>
      <c r="E40" s="66">
        <v>7.0000000000000007E-2</v>
      </c>
      <c r="F40" s="59">
        <v>4</v>
      </c>
      <c r="G40" s="58">
        <f t="shared" si="6"/>
        <v>4.28</v>
      </c>
      <c r="H40" s="77">
        <f t="shared" si="3"/>
        <v>0</v>
      </c>
      <c r="I40" s="63">
        <f t="shared" si="4"/>
        <v>0</v>
      </c>
      <c r="J40" s="28">
        <v>14097</v>
      </c>
      <c r="K40" s="90"/>
    </row>
    <row r="41" spans="1:11" ht="20.25">
      <c r="A41" s="26"/>
      <c r="B41" s="124" t="s">
        <v>46</v>
      </c>
      <c r="C41" s="125"/>
      <c r="D41" s="126"/>
      <c r="E41" s="66">
        <v>7.0000000000000007E-2</v>
      </c>
      <c r="F41" s="57">
        <v>1.4</v>
      </c>
      <c r="G41" s="58">
        <f t="shared" si="6"/>
        <v>1.498</v>
      </c>
      <c r="H41" s="77">
        <f t="shared" si="3"/>
        <v>0</v>
      </c>
      <c r="I41" s="63">
        <f t="shared" si="4"/>
        <v>0</v>
      </c>
      <c r="J41" s="28" t="s">
        <v>47</v>
      </c>
      <c r="K41" s="90"/>
    </row>
    <row r="42" spans="1:11" ht="20.25" hidden="1" customHeight="1">
      <c r="A42" s="91"/>
      <c r="B42" s="124"/>
      <c r="C42" s="125"/>
      <c r="D42" s="126"/>
      <c r="E42" s="35"/>
      <c r="F42" s="57"/>
      <c r="G42" s="60"/>
      <c r="H42" s="77">
        <f t="shared" si="3"/>
        <v>0</v>
      </c>
      <c r="I42" s="63">
        <f t="shared" si="4"/>
        <v>0</v>
      </c>
      <c r="J42" s="28"/>
      <c r="K42" s="90"/>
    </row>
    <row r="43" spans="1:11" ht="20.25">
      <c r="A43" s="92"/>
      <c r="B43" s="127"/>
      <c r="C43" s="128"/>
      <c r="D43" s="129"/>
      <c r="E43" s="52"/>
      <c r="F43" s="53"/>
      <c r="G43" s="54"/>
      <c r="H43" s="76"/>
      <c r="I43" s="54"/>
      <c r="J43" s="52"/>
      <c r="K43" s="90"/>
    </row>
    <row r="44" spans="1:11" ht="20.25">
      <c r="A44" s="26"/>
      <c r="B44" s="124" t="s">
        <v>40</v>
      </c>
      <c r="C44" s="125"/>
      <c r="D44" s="126"/>
      <c r="E44" s="66">
        <v>7.0000000000000007E-2</v>
      </c>
      <c r="F44" s="67" t="s">
        <v>57</v>
      </c>
      <c r="G44" s="60"/>
      <c r="H44" s="77"/>
      <c r="I44" s="63"/>
      <c r="J44" s="35">
        <v>2187</v>
      </c>
      <c r="K44" s="90"/>
    </row>
    <row r="45" spans="1:11" ht="20.25">
      <c r="A45" s="26"/>
      <c r="B45" s="120" t="s">
        <v>58</v>
      </c>
      <c r="C45" s="121"/>
      <c r="D45" s="122"/>
      <c r="E45" s="66">
        <v>7.0000000000000007E-2</v>
      </c>
      <c r="F45" s="59">
        <v>3.6</v>
      </c>
      <c r="G45" s="58">
        <f t="shared" ref="G45" si="7">F45*1.07</f>
        <v>3.8520000000000003</v>
      </c>
      <c r="H45" s="77">
        <f t="shared" si="3"/>
        <v>0</v>
      </c>
      <c r="I45" s="63">
        <f t="shared" si="4"/>
        <v>0</v>
      </c>
      <c r="J45" s="28">
        <v>4020</v>
      </c>
      <c r="K45" s="90"/>
    </row>
    <row r="46" spans="1:11" ht="20.25">
      <c r="A46" s="92"/>
      <c r="B46" s="127"/>
      <c r="C46" s="128"/>
      <c r="D46" s="129"/>
      <c r="E46" s="52"/>
      <c r="F46" s="53"/>
      <c r="G46" s="54"/>
      <c r="H46" s="76"/>
      <c r="I46" s="54"/>
      <c r="J46" s="52"/>
      <c r="K46" s="90"/>
    </row>
    <row r="47" spans="1:11" ht="20.25">
      <c r="A47" s="26"/>
      <c r="B47" s="31" t="s">
        <v>37</v>
      </c>
      <c r="C47" s="32"/>
      <c r="D47" s="32"/>
      <c r="E47" s="66">
        <v>7.0000000000000007E-2</v>
      </c>
      <c r="F47" s="59">
        <v>3.45</v>
      </c>
      <c r="G47" s="58">
        <f t="shared" ref="G47:G57" si="8">F47*1.07</f>
        <v>3.6915000000000004</v>
      </c>
      <c r="H47" s="77">
        <f t="shared" si="3"/>
        <v>0</v>
      </c>
      <c r="I47" s="63">
        <f t="shared" si="4"/>
        <v>0</v>
      </c>
      <c r="J47" s="28">
        <v>14201</v>
      </c>
      <c r="K47" s="95"/>
    </row>
    <row r="48" spans="1:11" ht="20.25">
      <c r="A48" s="26"/>
      <c r="B48" s="80" t="s">
        <v>36</v>
      </c>
      <c r="C48" s="81"/>
      <c r="D48" s="82"/>
      <c r="E48" s="66">
        <v>7.0000000000000007E-2</v>
      </c>
      <c r="F48" s="59">
        <v>6.3</v>
      </c>
      <c r="G48" s="58">
        <f t="shared" si="8"/>
        <v>6.7410000000000005</v>
      </c>
      <c r="H48" s="77">
        <f t="shared" si="3"/>
        <v>0</v>
      </c>
      <c r="I48" s="63">
        <f t="shared" si="4"/>
        <v>0</v>
      </c>
      <c r="J48" s="28">
        <v>14203</v>
      </c>
      <c r="K48" s="95"/>
    </row>
    <row r="49" spans="1:11" ht="20.25">
      <c r="A49" s="26"/>
      <c r="B49" s="130" t="s">
        <v>28</v>
      </c>
      <c r="C49" s="131"/>
      <c r="D49" s="132"/>
      <c r="E49" s="66">
        <v>7.0000000000000007E-2</v>
      </c>
      <c r="F49" s="59">
        <v>3.45</v>
      </c>
      <c r="G49" s="58">
        <f t="shared" si="8"/>
        <v>3.6915000000000004</v>
      </c>
      <c r="H49" s="77">
        <f t="shared" si="3"/>
        <v>0</v>
      </c>
      <c r="I49" s="63">
        <f t="shared" si="4"/>
        <v>0</v>
      </c>
      <c r="J49" s="96">
        <v>14200</v>
      </c>
      <c r="K49" s="95"/>
    </row>
    <row r="50" spans="1:11" ht="20.25">
      <c r="A50" s="26"/>
      <c r="B50" s="130" t="s">
        <v>27</v>
      </c>
      <c r="C50" s="131"/>
      <c r="D50" s="132"/>
      <c r="E50" s="66">
        <v>7.0000000000000007E-2</v>
      </c>
      <c r="F50" s="59">
        <v>6.3</v>
      </c>
      <c r="G50" s="58">
        <f t="shared" si="8"/>
        <v>6.7410000000000005</v>
      </c>
      <c r="H50" s="77">
        <f t="shared" si="3"/>
        <v>0</v>
      </c>
      <c r="I50" s="63">
        <f t="shared" si="4"/>
        <v>0</v>
      </c>
      <c r="J50" s="96">
        <v>14205</v>
      </c>
      <c r="K50" s="95"/>
    </row>
    <row r="51" spans="1:11" ht="20.25">
      <c r="A51" s="26"/>
      <c r="B51" s="130" t="s">
        <v>30</v>
      </c>
      <c r="C51" s="131"/>
      <c r="D51" s="132"/>
      <c r="E51" s="66">
        <v>7.0000000000000007E-2</v>
      </c>
      <c r="F51" s="59">
        <v>3.45</v>
      </c>
      <c r="G51" s="58">
        <f t="shared" si="8"/>
        <v>3.6915000000000004</v>
      </c>
      <c r="H51" s="77">
        <f t="shared" si="3"/>
        <v>0</v>
      </c>
      <c r="I51" s="63">
        <f t="shared" si="4"/>
        <v>0</v>
      </c>
      <c r="J51" s="28">
        <v>4148</v>
      </c>
      <c r="K51" s="95"/>
    </row>
    <row r="52" spans="1:11" ht="20.25">
      <c r="A52" s="26"/>
      <c r="B52" s="130" t="s">
        <v>26</v>
      </c>
      <c r="C52" s="131"/>
      <c r="D52" s="132"/>
      <c r="E52" s="66">
        <v>7.0000000000000007E-2</v>
      </c>
      <c r="F52" s="59">
        <v>6.3</v>
      </c>
      <c r="G52" s="58">
        <f t="shared" si="8"/>
        <v>6.7410000000000005</v>
      </c>
      <c r="H52" s="77">
        <f t="shared" si="3"/>
        <v>0</v>
      </c>
      <c r="I52" s="63">
        <f t="shared" si="4"/>
        <v>0</v>
      </c>
      <c r="J52" s="28">
        <v>4149</v>
      </c>
      <c r="K52" s="95"/>
    </row>
    <row r="53" spans="1:11" ht="20.25">
      <c r="A53" s="26"/>
      <c r="B53" s="130" t="s">
        <v>29</v>
      </c>
      <c r="C53" s="131"/>
      <c r="D53" s="132"/>
      <c r="E53" s="66">
        <v>7.0000000000000007E-2</v>
      </c>
      <c r="F53" s="59">
        <v>19</v>
      </c>
      <c r="G53" s="58">
        <f t="shared" si="8"/>
        <v>20.330000000000002</v>
      </c>
      <c r="H53" s="77">
        <f t="shared" si="3"/>
        <v>0</v>
      </c>
      <c r="I53" s="63">
        <f t="shared" si="4"/>
        <v>0</v>
      </c>
      <c r="J53" s="28">
        <v>9017</v>
      </c>
      <c r="K53" s="95"/>
    </row>
    <row r="54" spans="1:11" ht="20.25">
      <c r="A54" s="26"/>
      <c r="B54" s="130" t="s">
        <v>7</v>
      </c>
      <c r="C54" s="131"/>
      <c r="D54" s="132"/>
      <c r="E54" s="66">
        <v>7.0000000000000007E-2</v>
      </c>
      <c r="F54" s="59">
        <v>34</v>
      </c>
      <c r="G54" s="58">
        <f t="shared" si="8"/>
        <v>36.380000000000003</v>
      </c>
      <c r="H54" s="77">
        <f t="shared" si="3"/>
        <v>0</v>
      </c>
      <c r="I54" s="63">
        <f t="shared" si="4"/>
        <v>0</v>
      </c>
      <c r="J54" s="28">
        <v>7703</v>
      </c>
      <c r="K54" s="95"/>
    </row>
    <row r="55" spans="1:11" ht="20.25">
      <c r="A55" s="26"/>
      <c r="B55" s="130" t="s">
        <v>44</v>
      </c>
      <c r="C55" s="131"/>
      <c r="D55" s="132"/>
      <c r="E55" s="66">
        <v>7.0000000000000007E-2</v>
      </c>
      <c r="F55" s="59">
        <v>1.4</v>
      </c>
      <c r="G55" s="58">
        <f t="shared" si="8"/>
        <v>1.498</v>
      </c>
      <c r="H55" s="77">
        <f t="shared" si="3"/>
        <v>0</v>
      </c>
      <c r="I55" s="63">
        <f t="shared" si="4"/>
        <v>0</v>
      </c>
      <c r="J55" s="28">
        <v>17208</v>
      </c>
      <c r="K55" s="95"/>
    </row>
    <row r="56" spans="1:11" ht="20.25">
      <c r="A56" s="26"/>
      <c r="B56" s="130" t="s">
        <v>42</v>
      </c>
      <c r="C56" s="131"/>
      <c r="D56" s="132"/>
      <c r="E56" s="66">
        <v>7.0000000000000007E-2</v>
      </c>
      <c r="F56" s="59">
        <v>2.2999999999999998</v>
      </c>
      <c r="G56" s="58">
        <f t="shared" si="8"/>
        <v>2.4609999999999999</v>
      </c>
      <c r="H56" s="77">
        <f t="shared" si="3"/>
        <v>0</v>
      </c>
      <c r="I56" s="63">
        <f t="shared" si="4"/>
        <v>0</v>
      </c>
      <c r="J56" s="28">
        <v>17209</v>
      </c>
      <c r="K56" s="95"/>
    </row>
    <row r="57" spans="1:11" ht="20.25">
      <c r="A57" s="26"/>
      <c r="B57" s="130" t="s">
        <v>43</v>
      </c>
      <c r="C57" s="131"/>
      <c r="D57" s="132"/>
      <c r="E57" s="66">
        <v>7.0000000000000007E-2</v>
      </c>
      <c r="F57" s="59">
        <v>2.9</v>
      </c>
      <c r="G57" s="58">
        <f t="shared" si="8"/>
        <v>3.1030000000000002</v>
      </c>
      <c r="H57" s="77">
        <f t="shared" si="3"/>
        <v>0</v>
      </c>
      <c r="I57" s="63">
        <f t="shared" si="4"/>
        <v>0</v>
      </c>
      <c r="J57" s="28">
        <v>17210</v>
      </c>
      <c r="K57" s="95"/>
    </row>
    <row r="58" spans="1:11" ht="20.25">
      <c r="A58" s="26"/>
      <c r="B58" s="130" t="s">
        <v>41</v>
      </c>
      <c r="C58" s="131"/>
      <c r="D58" s="132"/>
      <c r="E58" s="66">
        <v>7.0000000000000007E-2</v>
      </c>
      <c r="F58" s="67">
        <v>15</v>
      </c>
      <c r="G58" s="60">
        <v>16.05</v>
      </c>
      <c r="H58" s="77">
        <f t="shared" ref="H58" si="9">F58*A58</f>
        <v>0</v>
      </c>
      <c r="I58" s="63">
        <f t="shared" ref="I58" si="10">A58*G58</f>
        <v>0</v>
      </c>
      <c r="J58" s="28">
        <v>17336</v>
      </c>
      <c r="K58" s="90"/>
    </row>
    <row r="59" spans="1:11" ht="20.25">
      <c r="A59" s="92"/>
      <c r="B59" s="141"/>
      <c r="C59" s="142"/>
      <c r="D59" s="143"/>
      <c r="E59" s="52"/>
      <c r="F59" s="53"/>
      <c r="G59" s="54"/>
      <c r="H59" s="76"/>
      <c r="I59" s="54"/>
      <c r="J59" s="52"/>
      <c r="K59" s="90"/>
    </row>
    <row r="60" spans="1:11" ht="20.25">
      <c r="A60" s="26"/>
      <c r="B60" s="36" t="s">
        <v>20</v>
      </c>
      <c r="C60" s="37"/>
      <c r="D60" s="37"/>
      <c r="E60" s="69">
        <v>0.19</v>
      </c>
      <c r="F60" s="59">
        <v>1</v>
      </c>
      <c r="G60" s="60">
        <v>1.19</v>
      </c>
      <c r="H60" s="77">
        <f t="shared" si="3"/>
        <v>0</v>
      </c>
      <c r="I60" s="63">
        <f t="shared" si="4"/>
        <v>0</v>
      </c>
      <c r="J60" s="28">
        <v>14185</v>
      </c>
      <c r="K60" s="90"/>
    </row>
    <row r="61" spans="1:11" ht="20.25">
      <c r="A61" s="26"/>
      <c r="B61" s="130" t="s">
        <v>21</v>
      </c>
      <c r="C61" s="131"/>
      <c r="D61" s="132"/>
      <c r="E61" s="69">
        <v>0.19</v>
      </c>
      <c r="F61" s="59">
        <v>0.3</v>
      </c>
      <c r="G61" s="60">
        <v>0.36</v>
      </c>
      <c r="H61" s="77">
        <f t="shared" si="3"/>
        <v>0</v>
      </c>
      <c r="I61" s="63">
        <f t="shared" si="4"/>
        <v>0</v>
      </c>
      <c r="J61" s="28">
        <v>14186</v>
      </c>
      <c r="K61" s="90"/>
    </row>
    <row r="62" spans="1:11" ht="20.25">
      <c r="A62" s="26"/>
      <c r="B62" s="130" t="s">
        <v>22</v>
      </c>
      <c r="C62" s="131"/>
      <c r="D62" s="132"/>
      <c r="E62" s="69">
        <v>0.19</v>
      </c>
      <c r="F62" s="59">
        <v>15</v>
      </c>
      <c r="G62" s="60">
        <v>17.850000000000001</v>
      </c>
      <c r="H62" s="77">
        <f t="shared" si="3"/>
        <v>0</v>
      </c>
      <c r="I62" s="63">
        <f t="shared" si="4"/>
        <v>0</v>
      </c>
      <c r="J62" s="28">
        <v>14187</v>
      </c>
      <c r="K62" s="90"/>
    </row>
    <row r="63" spans="1:11" ht="19.5" customHeight="1">
      <c r="A63" s="97"/>
      <c r="B63" s="160"/>
      <c r="C63" s="161"/>
      <c r="D63" s="162"/>
      <c r="E63" s="98"/>
      <c r="F63" s="98"/>
      <c r="G63" s="98"/>
      <c r="H63" s="99"/>
      <c r="I63" s="100"/>
      <c r="J63" s="101"/>
      <c r="K63" s="90"/>
    </row>
    <row r="64" spans="1:11" ht="18">
      <c r="A64" s="159" t="s">
        <v>8</v>
      </c>
      <c r="B64" s="159"/>
      <c r="C64" s="159"/>
      <c r="D64" s="159"/>
      <c r="E64" s="159"/>
      <c r="F64" s="159"/>
      <c r="G64" s="159"/>
      <c r="H64" s="159"/>
      <c r="I64" s="159"/>
    </row>
    <row r="65" spans="1:10" ht="18">
      <c r="A65" s="157" t="s">
        <v>9</v>
      </c>
      <c r="B65" s="157"/>
      <c r="C65" s="157"/>
      <c r="D65" s="157"/>
      <c r="E65" s="157"/>
      <c r="F65" s="157"/>
      <c r="G65" s="157"/>
      <c r="H65" s="157"/>
      <c r="I65" s="157"/>
    </row>
    <row r="66" spans="1:10" ht="20.25">
      <c r="A66" s="106" t="s">
        <v>70</v>
      </c>
      <c r="B66" s="106"/>
      <c r="C66" s="106"/>
      <c r="D66" s="106"/>
      <c r="E66" s="106"/>
      <c r="F66" s="106"/>
      <c r="G66" s="106"/>
      <c r="H66" s="106"/>
      <c r="I66" s="106"/>
      <c r="J66" s="106"/>
    </row>
    <row r="67" spans="1:10" ht="18">
      <c r="A67" s="163" t="s">
        <v>71</v>
      </c>
      <c r="B67" s="163"/>
      <c r="C67" s="163"/>
      <c r="D67" s="163"/>
      <c r="E67" s="163"/>
      <c r="F67" s="163"/>
      <c r="G67" s="163"/>
      <c r="H67" s="163"/>
      <c r="I67" s="163"/>
      <c r="J67" s="163"/>
    </row>
    <row r="68" spans="1:10" ht="18">
      <c r="A68" s="157" t="s">
        <v>10</v>
      </c>
      <c r="B68" s="157"/>
      <c r="C68" s="157"/>
      <c r="D68" s="157"/>
      <c r="E68" s="157"/>
      <c r="F68" s="157"/>
      <c r="G68" s="157"/>
      <c r="H68" s="157"/>
      <c r="I68" s="157"/>
    </row>
    <row r="69" spans="1:10" ht="24.95" customHeight="1">
      <c r="A69" s="156" t="s">
        <v>72</v>
      </c>
      <c r="B69" s="156"/>
      <c r="C69" s="156"/>
      <c r="D69" s="156"/>
      <c r="E69" s="156"/>
      <c r="F69" s="102"/>
      <c r="G69" s="158"/>
      <c r="H69" s="158"/>
      <c r="I69" s="158"/>
    </row>
    <row r="70" spans="1:10" ht="20.25">
      <c r="A70" s="148" t="s">
        <v>11</v>
      </c>
      <c r="B70" s="148"/>
      <c r="C70" s="148"/>
      <c r="D70" s="148"/>
      <c r="E70" s="148"/>
      <c r="F70" s="45"/>
      <c r="G70" s="148" t="s">
        <v>62</v>
      </c>
      <c r="H70" s="148"/>
      <c r="I70" s="75">
        <f>SUM(H60:H62,H47:H58,H45,H39:H41,H34:H37,H28:H32,H25:H26,H18:H23)</f>
        <v>0</v>
      </c>
    </row>
    <row r="71" spans="1:10" ht="20.25">
      <c r="A71" s="149"/>
      <c r="B71" s="149"/>
      <c r="C71" s="149"/>
      <c r="D71" s="149"/>
      <c r="E71" s="149"/>
      <c r="F71" s="45"/>
      <c r="G71" s="148" t="s">
        <v>12</v>
      </c>
      <c r="H71" s="148"/>
      <c r="I71" s="46">
        <f>SUM(I34:I62,I28:I32,I25:I26,I18:I23,I38,I43,I46,I59)</f>
        <v>0</v>
      </c>
    </row>
    <row r="72" spans="1:10" ht="20.25">
      <c r="A72" s="150"/>
      <c r="B72" s="150"/>
      <c r="C72" s="150"/>
      <c r="D72" s="150"/>
      <c r="E72" s="150"/>
      <c r="F72" s="45"/>
    </row>
    <row r="73" spans="1:10" ht="20.25">
      <c r="A73" s="150"/>
      <c r="B73" s="150"/>
      <c r="C73" s="150"/>
      <c r="D73" s="150"/>
      <c r="E73" s="150"/>
      <c r="F73" s="45"/>
      <c r="G73" s="45"/>
      <c r="H73" s="45"/>
      <c r="I73" s="47"/>
    </row>
    <row r="74" spans="1:10" ht="20.25">
      <c r="A74" s="150"/>
      <c r="B74" s="150"/>
      <c r="C74" s="150"/>
      <c r="D74" s="150"/>
      <c r="E74" s="150"/>
      <c r="F74" s="48"/>
    </row>
    <row r="75" spans="1:10" ht="20.25">
      <c r="A75" s="150"/>
      <c r="B75" s="150"/>
      <c r="C75" s="150"/>
      <c r="D75" s="150"/>
      <c r="E75" s="150"/>
      <c r="F75" s="151"/>
      <c r="G75" s="151"/>
      <c r="H75" s="151"/>
      <c r="I75" s="151"/>
    </row>
    <row r="76" spans="1:10" ht="20.25">
      <c r="A76" s="145" t="s">
        <v>13</v>
      </c>
      <c r="B76" s="145"/>
      <c r="C76" s="145"/>
      <c r="D76" s="145"/>
      <c r="E76" s="145"/>
      <c r="F76" s="145"/>
      <c r="G76" s="145"/>
      <c r="H76" s="145"/>
      <c r="I76" s="145"/>
    </row>
    <row r="77" spans="1:10" ht="24.95" customHeight="1">
      <c r="A77" s="49" t="s">
        <v>14</v>
      </c>
      <c r="B77" s="146"/>
      <c r="C77" s="146"/>
      <c r="D77" s="51" t="s">
        <v>15</v>
      </c>
      <c r="E77" s="44"/>
      <c r="F77" s="50" t="s">
        <v>16</v>
      </c>
      <c r="G77" s="147"/>
      <c r="H77" s="147"/>
      <c r="I77" s="147"/>
    </row>
    <row r="78" spans="1:10" ht="15">
      <c r="A78" s="155" t="s">
        <v>59</v>
      </c>
      <c r="B78" s="155"/>
      <c r="C78" s="11"/>
      <c r="D78" s="11"/>
      <c r="E78" s="10"/>
      <c r="F78" s="5"/>
      <c r="G78" s="14"/>
      <c r="H78" s="5"/>
      <c r="I78" s="14"/>
    </row>
    <row r="79" spans="1:10">
      <c r="A79" s="153"/>
      <c r="B79" s="154"/>
      <c r="C79" s="87"/>
      <c r="D79" s="87"/>
      <c r="E79" s="87"/>
      <c r="F79" s="87"/>
      <c r="G79" s="87"/>
      <c r="H79" s="87"/>
      <c r="I79" s="87"/>
    </row>
    <row r="80" spans="1:10" ht="0.75" customHeight="1">
      <c r="A80" s="154"/>
      <c r="B80" s="154"/>
      <c r="C80" s="87"/>
      <c r="D80" s="87"/>
      <c r="E80" s="87"/>
      <c r="F80" s="87"/>
      <c r="G80" s="87"/>
      <c r="H80" s="87"/>
      <c r="I80" s="87"/>
    </row>
    <row r="81" spans="1:10">
      <c r="A81" s="87"/>
      <c r="B81" s="87"/>
      <c r="C81" s="87"/>
      <c r="D81" s="87"/>
      <c r="E81" s="87"/>
      <c r="F81" s="87"/>
      <c r="G81" s="87"/>
      <c r="H81" s="87"/>
      <c r="I81" s="87"/>
    </row>
    <row r="82" spans="1:10" ht="15">
      <c r="A82" s="87"/>
      <c r="B82" s="13"/>
      <c r="C82" s="11"/>
      <c r="D82" s="11"/>
      <c r="E82" s="87"/>
      <c r="F82" s="87"/>
      <c r="G82" s="87"/>
      <c r="H82" s="87"/>
      <c r="I82" s="87"/>
    </row>
    <row r="83" spans="1:10" ht="15">
      <c r="A83" s="87"/>
      <c r="B83" s="12"/>
      <c r="C83" s="11"/>
      <c r="D83" s="11"/>
      <c r="E83" s="87"/>
      <c r="F83" s="87"/>
      <c r="G83" s="87"/>
      <c r="H83" s="87"/>
      <c r="I83" s="87"/>
    </row>
    <row r="84" spans="1:10">
      <c r="A84" s="87"/>
      <c r="B84" s="86"/>
      <c r="C84" s="11"/>
      <c r="D84" s="11"/>
      <c r="E84" s="87"/>
      <c r="F84" s="87"/>
      <c r="G84" s="87"/>
      <c r="H84" s="87"/>
      <c r="I84" s="87"/>
    </row>
    <row r="86" spans="1:10" ht="16.5">
      <c r="D86" s="21"/>
      <c r="E86" s="21"/>
      <c r="F86" s="21"/>
      <c r="G86" s="103"/>
      <c r="H86" s="152"/>
      <c r="I86" s="152"/>
      <c r="J86" s="152"/>
    </row>
    <row r="87" spans="1:10" ht="16.5">
      <c r="D87" s="21"/>
      <c r="E87" s="21"/>
      <c r="F87" s="24"/>
      <c r="G87" s="103"/>
      <c r="H87" s="152"/>
      <c r="I87" s="152"/>
      <c r="J87" s="152"/>
    </row>
    <row r="88" spans="1:10" ht="16.5">
      <c r="D88" s="21"/>
      <c r="E88" s="21"/>
      <c r="F88" s="24"/>
      <c r="G88" s="103"/>
      <c r="H88" s="144"/>
      <c r="I88" s="144"/>
      <c r="J88" s="144"/>
    </row>
  </sheetData>
  <sheetProtection algorithmName="SHA-512" hashValue="6EGDGtpS26XOgtbdDXzfWGUz7g+oVOBqif+T2xzUJcgE3fvICXt/DrZcS9sMXui0/SeYozXbtTGcHUS7FFp2ng==" saltValue="uWZ68hjotqBM9M5B9kZPpQ==" spinCount="100000" sheet="1" objects="1" scenarios="1"/>
  <mergeCells count="78">
    <mergeCell ref="B53:D53"/>
    <mergeCell ref="B56:D56"/>
    <mergeCell ref="B59:D59"/>
    <mergeCell ref="B57:D57"/>
    <mergeCell ref="B58:D58"/>
    <mergeCell ref="B55:D55"/>
    <mergeCell ref="B54:D54"/>
    <mergeCell ref="B61:D61"/>
    <mergeCell ref="A69:E69"/>
    <mergeCell ref="A68:I68"/>
    <mergeCell ref="G69:I69"/>
    <mergeCell ref="B62:D62"/>
    <mergeCell ref="A64:I64"/>
    <mergeCell ref="A65:I65"/>
    <mergeCell ref="B63:D63"/>
    <mergeCell ref="A67:J67"/>
    <mergeCell ref="H88:J88"/>
    <mergeCell ref="A76:I76"/>
    <mergeCell ref="B77:C77"/>
    <mergeCell ref="G77:I77"/>
    <mergeCell ref="A70:E70"/>
    <mergeCell ref="G71:H71"/>
    <mergeCell ref="A71:E75"/>
    <mergeCell ref="G70:H70"/>
    <mergeCell ref="F75:I75"/>
    <mergeCell ref="H86:J86"/>
    <mergeCell ref="A79:B80"/>
    <mergeCell ref="A78:B78"/>
    <mergeCell ref="H87:J87"/>
    <mergeCell ref="A14:B14"/>
    <mergeCell ref="D14:E14"/>
    <mergeCell ref="B25:D25"/>
    <mergeCell ref="B26:D26"/>
    <mergeCell ref="B27:D27"/>
    <mergeCell ref="B20:D20"/>
    <mergeCell ref="B24:D24"/>
    <mergeCell ref="B19:D19"/>
    <mergeCell ref="B51:D51"/>
    <mergeCell ref="B39:D39"/>
    <mergeCell ref="B40:D40"/>
    <mergeCell ref="B32:D32"/>
    <mergeCell ref="B33:D33"/>
    <mergeCell ref="B46:D46"/>
    <mergeCell ref="B44:D44"/>
    <mergeCell ref="B49:D49"/>
    <mergeCell ref="B50:D50"/>
    <mergeCell ref="F5:G5"/>
    <mergeCell ref="B41:D41"/>
    <mergeCell ref="B42:D42"/>
    <mergeCell ref="B43:D43"/>
    <mergeCell ref="B52:D52"/>
    <mergeCell ref="A6:D6"/>
    <mergeCell ref="E6:F6"/>
    <mergeCell ref="A9:D9"/>
    <mergeCell ref="A7:D7"/>
    <mergeCell ref="A5:D5"/>
    <mergeCell ref="A16:J16"/>
    <mergeCell ref="B28:D28"/>
    <mergeCell ref="D10:E10"/>
    <mergeCell ref="F10:G10"/>
    <mergeCell ref="H10:I10"/>
    <mergeCell ref="A8:D8"/>
    <mergeCell ref="A10:C10"/>
    <mergeCell ref="F14:G14"/>
    <mergeCell ref="H14:I14"/>
    <mergeCell ref="A66:J66"/>
    <mergeCell ref="A12:B12"/>
    <mergeCell ref="D12:E12"/>
    <mergeCell ref="F12:G12"/>
    <mergeCell ref="H12:I12"/>
    <mergeCell ref="F33:G33"/>
    <mergeCell ref="B17:D17"/>
    <mergeCell ref="B29:D29"/>
    <mergeCell ref="B30:D30"/>
    <mergeCell ref="B21:D21"/>
    <mergeCell ref="B18:D18"/>
    <mergeCell ref="B31:D31"/>
    <mergeCell ref="B45:D45"/>
  </mergeCells>
  <pageMargins left="0.70866141732283472" right="0.70866141732283472" top="0.78740157480314965" bottom="0.78740157480314965" header="0.31496062992125984" footer="0.31496062992125984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Final</vt:lpstr>
      <vt:lpstr>Final!Druckbereich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Ostholt, Benjamin (EGOVD)</cp:lastModifiedBy>
  <cp:lastPrinted>2025-08-26T07:09:21Z</cp:lastPrinted>
  <dcterms:created xsi:type="dcterms:W3CDTF">2022-10-13T07:21:35Z</dcterms:created>
  <dcterms:modified xsi:type="dcterms:W3CDTF">2026-01-29T08:07:12Z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2024-07-11T08:40:52Z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848863c3-a35a-489c-820f-c7f344529eaa</vt:lpwstr>
  </property>
  <property fmtid="{D5CDD505-2E9C-101B-9397-08002B2CF9AE}" pid="8" name="MSIP_Label_f260b0de-ed2e-4d0e-8d46-595fe1aa544e_ContentBits">
    <vt:lpwstr>0</vt:lpwstr>
  </property>
</Properties>
</file>